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Р\Desktop\документы 2020\отчет об исполнении за 2019 г\"/>
    </mc:Choice>
  </mc:AlternateContent>
  <bookViews>
    <workbookView xWindow="360" yWindow="285" windowWidth="12120" windowHeight="7875" tabRatio="728"/>
  </bookViews>
  <sheets>
    <sheet name="5" sheetId="20" r:id="rId1"/>
  </sheets>
  <definedNames>
    <definedName name="_Toc105952697" localSheetId="0">'5'!#REF!</definedName>
    <definedName name="_Toc105952698" localSheetId="0">'5'!#REF!</definedName>
    <definedName name="_xlnm.Print_Area" localSheetId="0">'5'!$A$1:$E$69</definedName>
    <definedName name="_xlnm.Print_Area">#REF!</definedName>
    <definedName name="п">#REF!</definedName>
  </definedNames>
  <calcPr calcId="152511"/>
</workbook>
</file>

<file path=xl/calcChain.xml><?xml version="1.0" encoding="utf-8"?>
<calcChain xmlns="http://schemas.openxmlformats.org/spreadsheetml/2006/main">
  <c r="C24" i="20" l="1"/>
  <c r="D7" i="20" l="1"/>
  <c r="C7" i="20"/>
  <c r="D18" i="20" l="1"/>
  <c r="D32" i="20"/>
  <c r="E21" i="20"/>
  <c r="E23" i="20"/>
  <c r="D24" i="20"/>
  <c r="E31" i="20"/>
  <c r="E34" i="20"/>
  <c r="E35" i="20"/>
  <c r="D45" i="20"/>
  <c r="E46" i="20"/>
  <c r="D54" i="20"/>
  <c r="E58" i="20"/>
  <c r="E9" i="20"/>
  <c r="E10" i="20"/>
  <c r="E14" i="20"/>
  <c r="D15" i="20"/>
  <c r="E16" i="20"/>
  <c r="E8" i="20"/>
  <c r="C54" i="20"/>
  <c r="C45" i="20"/>
  <c r="C32" i="20"/>
  <c r="C15" i="20"/>
  <c r="E15" i="20" s="1"/>
  <c r="C39" i="20"/>
  <c r="C18" i="20"/>
  <c r="E65" i="20"/>
  <c r="E66" i="20"/>
  <c r="E67" i="20"/>
  <c r="E68" i="20"/>
  <c r="D69" i="20" l="1"/>
  <c r="E18" i="20"/>
  <c r="C69" i="20"/>
  <c r="E54" i="20"/>
  <c r="E7" i="20"/>
  <c r="E45" i="20"/>
  <c r="E32" i="20"/>
  <c r="E24" i="20"/>
  <c r="E69" i="20" l="1"/>
  <c r="E11" i="20"/>
  <c r="D11" i="20"/>
  <c r="E27" i="20"/>
  <c r="D27" i="20"/>
  <c r="E47" i="20"/>
  <c r="D47" i="20"/>
  <c r="E55" i="20"/>
  <c r="D55" i="20"/>
  <c r="D42" i="20"/>
  <c r="E42" i="20"/>
  <c r="E40" i="20"/>
  <c r="D40" i="20"/>
  <c r="D39" i="20"/>
  <c r="E39" i="20"/>
  <c r="D17" i="20"/>
  <c r="E17" i="20"/>
  <c r="E36" i="20"/>
  <c r="D36" i="20"/>
  <c r="D37" i="20"/>
  <c r="E37" i="20"/>
  <c r="D43" i="20"/>
  <c r="E43" i="20"/>
  <c r="D13" i="20"/>
  <c r="E13" i="20"/>
  <c r="D61" i="20"/>
  <c r="E61" i="20"/>
  <c r="D53" i="20"/>
  <c r="E53" i="20"/>
  <c r="E63" i="20"/>
  <c r="D63" i="20"/>
  <c r="D49" i="20"/>
  <c r="E49" i="20"/>
  <c r="D26" i="20"/>
  <c r="E26" i="20"/>
  <c r="D19" i="20"/>
  <c r="E19" i="20"/>
  <c r="D62" i="20"/>
  <c r="E62" i="20"/>
  <c r="E64" i="20"/>
  <c r="D64" i="20"/>
  <c r="E41" i="20"/>
  <c r="D41" i="20"/>
  <c r="E59" i="20"/>
  <c r="D59" i="20"/>
  <c r="E57" i="20"/>
  <c r="D57" i="20"/>
  <c r="D51" i="20"/>
  <c r="E51" i="20"/>
  <c r="D52" i="20"/>
  <c r="E52" i="20"/>
  <c r="E25" i="20"/>
  <c r="D25" i="20"/>
  <c r="D38" i="20"/>
  <c r="E38" i="20"/>
  <c r="E33" i="20"/>
  <c r="D33" i="20"/>
  <c r="D20" i="20"/>
  <c r="E20" i="20"/>
  <c r="D60" i="20"/>
  <c r="E60" i="20"/>
  <c r="E22" i="20"/>
  <c r="D22" i="20"/>
  <c r="E44" i="20"/>
  <c r="D44" i="20"/>
  <c r="D28" i="20"/>
  <c r="E28" i="20"/>
  <c r="D50" i="20"/>
  <c r="E50" i="20"/>
  <c r="D30" i="20"/>
  <c r="E30" i="20"/>
  <c r="E56" i="20"/>
  <c r="D56" i="20"/>
  <c r="E48" i="20"/>
  <c r="D48" i="20"/>
</calcChain>
</file>

<file path=xl/sharedStrings.xml><?xml version="1.0" encoding="utf-8"?>
<sst xmlns="http://schemas.openxmlformats.org/spreadsheetml/2006/main" count="134" uniqueCount="133">
  <si>
    <t>ВСЕГО РАСХОДОВ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</si>
  <si>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</si>
  <si>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</si>
  <si>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</si>
  <si>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</si>
  <si>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</si>
  <si>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Периодическая печать и издательства</t>
  </si>
  <si>
    <t>Культура</t>
  </si>
  <si>
    <t>Другие вопросы в области образования</t>
  </si>
  <si>
    <t>Молодежная политика и оздоровление детей</t>
  </si>
  <si>
    <t>Профессиональная подготовка, переподготовка и повышение квалификации</t>
  </si>
  <si>
    <t>Общее образование</t>
  </si>
  <si>
    <t>Дошкольное образование</t>
  </si>
  <si>
    <t>ОБРАЗОВАНИЕ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</si>
  <si>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</si>
  <si>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</si>
  <si>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</si>
  <si>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</si>
  <si>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</si>
  <si>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</si>
  <si>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Водное хозяйство</t>
  </si>
  <si>
    <t>Сельское хозяйство и рыболовство</t>
  </si>
  <si>
    <t>НАЦИОНАЛЬНАЯ ЭКОНОМИКА</t>
  </si>
  <si>
    <t>Обеспечение пожарной безопасности</t>
  </si>
  <si>
    <t>Органы внутренних дел</t>
  </si>
  <si>
    <t>НАЦИОНАЛЬНАЯ БЕЗОПАСНОСТЬ И ПРАВООХРАНИТЕЛЬНАЯ ДЕЯТЕЛЬНОСТЬ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</si>
  <si>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</si>
  <si>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</si>
  <si>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</si>
  <si>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</si>
  <si>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</si>
  <si>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</si>
  <si>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</si>
  <si>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</si>
  <si>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</si>
  <si>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 показателя</t>
  </si>
  <si>
    <t>0100</t>
  </si>
  <si>
    <t>0103</t>
  </si>
  <si>
    <t>0104</t>
  </si>
  <si>
    <t>0106</t>
  </si>
  <si>
    <t>0107</t>
  </si>
  <si>
    <t>0111</t>
  </si>
  <si>
    <t>0113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</si>
  <si>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</si>
  <si>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</si>
  <si>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</si>
  <si>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</si>
  <si>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</si>
  <si>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0300</t>
  </si>
  <si>
    <t>0302</t>
  </si>
  <si>
    <t>0309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</si>
  <si>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</si>
  <si>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</si>
  <si>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</si>
  <si>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</si>
  <si>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0405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</si>
  <si>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</si>
  <si>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</si>
  <si>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</si>
  <si>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</si>
  <si>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</si>
  <si>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</si>
  <si>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</si>
  <si>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</si>
  <si>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</si>
  <si>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0412</t>
  </si>
  <si>
    <t>0500</t>
  </si>
  <si>
    <t>0501</t>
  </si>
  <si>
    <t>0502</t>
  </si>
  <si>
    <t>0503</t>
  </si>
  <si>
    <t>0505</t>
  </si>
  <si>
    <t>ОХРАНА ОКРУЖАЮЩЕЙ СРЕДЫ</t>
  </si>
  <si>
    <t>0600</t>
  </si>
  <si>
    <t>Другие вопросы в области охраны окружающей среды</t>
  </si>
  <si>
    <t>0605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</si>
  <si>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</si>
  <si>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</si>
  <si>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</si>
  <si>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</si>
  <si>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</si>
  <si>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</si>
  <si>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</si>
  <si>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</si>
  <si>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</si>
  <si>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</si>
  <si>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</si>
  <si>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1002</t>
  </si>
  <si>
    <t>1003</t>
  </si>
  <si>
    <t>1004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</si>
  <si>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</si>
  <si>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</si>
  <si>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</si>
  <si>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</si>
  <si>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</si>
  <si>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</si>
  <si>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</si>
  <si>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</si>
  <si>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</si>
  <si>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</si>
  <si>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</si>
  <si>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</si>
  <si>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</si>
  <si>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1202</t>
  </si>
  <si>
    <t>ОБСЛУЖИВАНИЕ ГОСУДАРСТВЕННОГО И МУНИЦИПАЛЬНОГО ДОЛГА</t>
  </si>
  <si>
    <t>1300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</si>
  <si>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</si>
  <si>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</si>
  <si>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</si>
  <si>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</si>
  <si>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</si>
  <si>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</si>
  <si>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1403</t>
  </si>
  <si>
    <t>0102</t>
  </si>
  <si>
    <t>Органы по контролю за оборотом наркотических средств и психотропных веществ</t>
  </si>
  <si>
    <t>0308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</si>
  <si>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</si>
  <si>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КУЛЬТУРА, КИНЕМАТОГРАФИЯ</t>
  </si>
  <si>
    <t>Другие вопросы в области культуры, кинематографии</t>
  </si>
  <si>
    <t>Пенсии, пособия, выплачиваемые организациями сектора государственного управления</t>
  </si>
  <si>
    <t>Телевидение и радиовещание</t>
  </si>
  <si>
    <t>1201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</si>
  <si>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</si>
  <si>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</si>
  <si>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</si>
  <si>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Раздел, подраздел</t>
  </si>
  <si>
    <t>Итого условно утверждаемые расходы</t>
  </si>
  <si>
    <t>(рублей)</t>
  </si>
  <si>
    <t>Факт</t>
  </si>
  <si>
    <t>план</t>
  </si>
  <si>
    <t>% исполнения</t>
  </si>
  <si>
    <t>Приложение  4
к  решению «Об исполнении бюджета 
МО "Карагайское сельское поселение"
за 2019 год»</t>
  </si>
  <si>
    <t>Исполнение
бюджетных ассигнований по разделам, подразделам классификации расходов бюджета муниципального образования "Карагайское сельское поселение"   на 2019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</si>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</sst>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>
      <alignment vertical="top"/>
    </xf>
    <xf numFmtId="0" fontId="17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1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5" fillId="0" borderId="0" xfId="0" applyFont="1"/>
    <xf numFmtId="2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0" xfId="0" applyNumberFormat="1" applyFont="1" applyAlignment="1">
      <alignment horizontal="center"/>
    </xf>
    <xf numFmtId="49" fontId="16" fillId="2" borderId="1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Alignment="1">
      <alignment wrapText="1"/>
    </xf>
    <xf numFmtId="2" fontId="4" fillId="0" borderId="0" xfId="0" applyNumberFormat="1" applyFont="1" applyAlignment="1">
      <alignment horizontal="center" vertical="top" wrapText="1"/>
    </xf>
    <xf numFmtId="2" fontId="6" fillId="0" borderId="1" xfId="0" applyNumberFormat="1" applyFont="1" applyBorder="1"/>
    <xf numFmtId="2" fontId="7" fillId="0" borderId="1" xfId="0" applyNumberFormat="1" applyFont="1" applyBorder="1"/>
    <xf numFmtId="2" fontId="6" fillId="0" borderId="0" xfId="0" applyNumberFormat="1" applyFont="1"/>
    <xf numFmtId="2" fontId="8" fillId="0" borderId="0" xfId="0" applyNumberFormat="1" applyFont="1"/>
    <xf numFmtId="2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2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wrapText="1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Тысячи [0]_перечис.11" xfId="5"/>
    <cellStyle name="Тысячи_перечис.11" xfId="6"/>
    <cellStyle name="Финансовый 2" xfId="7"/>
    <cellStyle name="Финансовый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zoomScale="90" zoomScaleNormal="90" zoomScaleSheetLayoutView="100" workbookViewId="0">
      <selection activeCell="B1" sqref="B1:E1"/>
    </sheetView>
  </sheetViews>
  <sheetFormatPr defaultRowHeight="12.75" x14ac:dyDescent="0.2"/>
  <cols>
    <col min="1" max="1" width="89" style="4" customWidth="1"/>
    <col min="2" max="2" width="13.5703125" style="2" customWidth="1"/>
    <col min="3" max="3" width="14.5703125" style="24" customWidth="1"/>
    <col min="4" max="4" width="18.140625" style="3" customWidth="1"/>
    <col min="5" max="5" width="17.28515625" style="37" customWidth="1"/>
    <col min="6" max="6" width="18.140625" customWidth="1"/>
    <col min="7" max="7" width="22.85546875" customWidth="1"/>
  </cols>
  <sheetData>
    <row r="1" spans="1:7" ht="72" customHeight="1" x14ac:dyDescent="0.25">
      <c r="B1" s="43" t="s">
        <v>130</v>
      </c>
      <c r="C1" s="43"/>
      <c r="D1" s="43"/>
      <c r="E1" s="43"/>
    </row>
    <row r="2" spans="1:7" ht="12" customHeight="1" x14ac:dyDescent="0.2">
      <c r="D2" s="7"/>
      <c r="E2" s="32"/>
    </row>
    <row r="3" spans="1:7" ht="64.5" customHeight="1" x14ac:dyDescent="0.2">
      <c r="A3" s="42" t="s">
        <v>131</v>
      </c>
      <c r="B3" s="42"/>
      <c r="C3" s="42"/>
      <c r="D3" s="42"/>
      <c r="E3" s="42"/>
      <c r="F3" s="6"/>
      <c r="G3" s="1"/>
    </row>
    <row r="4" spans="1:7" s="5" customFormat="1" ht="15.75" x14ac:dyDescent="0.25">
      <c r="A4" s="6"/>
      <c r="B4" s="8"/>
      <c r="C4" s="25"/>
      <c r="D4" s="6"/>
      <c r="E4" s="33" t="s">
        <v>126</v>
      </c>
      <c r="F4" s="6"/>
      <c r="G4" s="1"/>
    </row>
    <row r="5" spans="1:7" s="20" customFormat="1" ht="51" customHeight="1" x14ac:dyDescent="0.2">
      <c r="A5" s="11" t="s">
        <v>35</v>
      </c>
      <c r="B5" s="11" t="s">
        <v>124</v>
      </c>
      <c r="C5" s="26" t="s">
        <v>128</v>
      </c>
      <c r="D5" s="11" t="s">
        <v>127</v>
      </c>
      <c r="E5" s="26" t="s">
        <v>129</v>
      </c>
    </row>
    <row r="6" spans="1:7" s="20" customFormat="1" ht="18.75" x14ac:dyDescent="0.3">
      <c r="A6" s="11">
        <v>1</v>
      </c>
      <c r="B6" s="19">
        <v>2</v>
      </c>
      <c r="C6" s="27"/>
      <c r="D6" s="11">
        <v>3</v>
      </c>
      <c r="E6" s="39">
        <v>4</v>
      </c>
    </row>
    <row r="7" spans="1:7" s="23" customFormat="1" ht="18.75" x14ac:dyDescent="0.3">
      <c r="A7" s="21" t="s">
        <v>34</v>
      </c>
      <c r="B7" s="22" t="s">
        <v>36</v>
      </c>
      <c r="C7" s="28">
        <f>C8+C10+C14+C13+C12</f>
        <v>3101898.88</v>
      </c>
      <c r="D7" s="28">
        <f>D8+D10+D14+D12</f>
        <v>2957389.91</v>
      </c>
      <c r="E7" s="34">
        <f>(D7/C7)*100</f>
        <v>95.341273987629165</v>
      </c>
    </row>
    <row r="8" spans="1:7" s="10" customFormat="1" ht="37.5" x14ac:dyDescent="0.3">
      <c r="A8" s="12" t="s">
        <v>33</v>
      </c>
      <c r="B8" s="13" t="s">
        <v>112</v>
      </c>
      <c r="C8" s="34">
        <v>424780.01</v>
      </c>
      <c r="D8" s="29">
        <v>424780.01</v>
      </c>
      <c r="E8" s="34">
        <f>(D8/C8)*100</f>
        <v>100</v>
      </c>
    </row>
    <row r="9" spans="1:7" s="10" customFormat="1" ht="56.25" hidden="1" x14ac:dyDescent="0.3">
      <c r="A9" s="12" t="s">
        <v>32</v>
      </c>
      <c r="B9" s="13" t="s">
        <v>37</v>
      </c>
      <c r="C9" s="34">
        <v>0</v>
      </c>
      <c r="D9" s="28">
        <v>0</v>
      </c>
      <c r="E9" s="34" t="e">
        <f t="shared" ref="E9:E69" si="0">(D9/C9)*100</f>
        <v>#DIV/0!</v>
      </c>
    </row>
    <row r="10" spans="1:7" s="10" customFormat="1" ht="56.25" x14ac:dyDescent="0.3">
      <c r="A10" s="12" t="s">
        <v>31</v>
      </c>
      <c r="B10" s="13" t="s">
        <v>38</v>
      </c>
      <c r="C10" s="34">
        <v>1350668.5</v>
      </c>
      <c r="D10" s="34">
        <v>1277665.17</v>
      </c>
      <c r="E10" s="34">
        <f t="shared" si="0"/>
        <v>94.595022390764271</v>
      </c>
    </row>
    <row r="11" spans="1:7" s="10" customFormat="1" ht="37.5" hidden="1" x14ac:dyDescent="0.3">
      <c r="A11" s="12" t="s">
        <v>30</v>
      </c>
      <c r="B11" s="13" t="s">
        <v>39</v>
      </c>
      <c r="C11" s="34">
        <v>0</v>
      </c>
      <c r="D11" s="28">
        <f t="shared" ref="D11:D64" ca="1" si="1">E11-C11</f>
        <v>0</v>
      </c>
      <c r="E11" s="34">
        <f t="shared" ca="1" si="0"/>
        <v>100</v>
      </c>
    </row>
    <row r="12" spans="1:7" s="10" customFormat="1" ht="18.75" x14ac:dyDescent="0.3">
      <c r="A12" s="12" t="s">
        <v>29</v>
      </c>
      <c r="B12" s="13" t="s">
        <v>40</v>
      </c>
      <c r="C12" s="34">
        <v>0</v>
      </c>
      <c r="D12" s="34">
        <v>0</v>
      </c>
      <c r="E12" s="34" t="s">
        <v>132</v>
      </c>
    </row>
    <row r="13" spans="1:7" s="10" customFormat="1" ht="18.75" hidden="1" x14ac:dyDescent="0.3">
      <c r="A13" s="12" t="s">
        <v>28</v>
      </c>
      <c r="B13" s="13" t="s">
        <v>41</v>
      </c>
      <c r="C13" s="34">
        <v>0</v>
      </c>
      <c r="D13" s="28">
        <f t="shared" ca="1" si="1"/>
        <v>0</v>
      </c>
      <c r="E13" s="34">
        <f t="shared" ca="1" si="0"/>
        <v>100</v>
      </c>
    </row>
    <row r="14" spans="1:7" s="10" customFormat="1" ht="18.75" x14ac:dyDescent="0.3">
      <c r="A14" s="12" t="s">
        <v>27</v>
      </c>
      <c r="B14" s="13" t="s">
        <v>42</v>
      </c>
      <c r="C14" s="34">
        <v>1326450.3700000001</v>
      </c>
      <c r="D14" s="34">
        <v>1254944.73</v>
      </c>
      <c r="E14" s="34">
        <f t="shared" si="0"/>
        <v>94.609248742566962</v>
      </c>
    </row>
    <row r="15" spans="1:7" s="23" customFormat="1" ht="18.75" x14ac:dyDescent="0.3">
      <c r="A15" s="21" t="s">
        <v>26</v>
      </c>
      <c r="B15" s="22" t="s">
        <v>43</v>
      </c>
      <c r="C15" s="35">
        <f>C16</f>
        <v>92000</v>
      </c>
      <c r="D15" s="38">
        <f>D16</f>
        <v>92000</v>
      </c>
      <c r="E15" s="34">
        <f t="shared" si="0"/>
        <v>100</v>
      </c>
    </row>
    <row r="16" spans="1:7" s="10" customFormat="1" ht="18.75" x14ac:dyDescent="0.3">
      <c r="A16" s="12" t="s">
        <v>44</v>
      </c>
      <c r="B16" s="13" t="s">
        <v>45</v>
      </c>
      <c r="C16" s="34">
        <v>92000</v>
      </c>
      <c r="D16" s="41">
        <v>92000</v>
      </c>
      <c r="E16" s="34">
        <f t="shared" si="0"/>
        <v>100</v>
      </c>
    </row>
    <row r="17" spans="1:7" s="10" customFormat="1" ht="18.75" hidden="1" x14ac:dyDescent="0.3">
      <c r="A17" s="12" t="s">
        <v>46</v>
      </c>
      <c r="B17" s="13" t="s">
        <v>47</v>
      </c>
      <c r="C17" s="34">
        <v>0</v>
      </c>
      <c r="D17" s="29">
        <f t="shared" ca="1" si="1"/>
        <v>0</v>
      </c>
      <c r="E17" s="34">
        <f t="shared" ca="1" si="0"/>
        <v>100</v>
      </c>
    </row>
    <row r="18" spans="1:7" s="23" customFormat="1" ht="37.5" x14ac:dyDescent="0.3">
      <c r="A18" s="21" t="s">
        <v>25</v>
      </c>
      <c r="B18" s="22" t="s">
        <v>48</v>
      </c>
      <c r="C18" s="35">
        <f>C21+C22</f>
        <v>20000</v>
      </c>
      <c r="D18" s="29">
        <f>D21</f>
        <v>20000</v>
      </c>
      <c r="E18" s="34">
        <f t="shared" si="0"/>
        <v>100</v>
      </c>
      <c r="F18" s="40"/>
      <c r="G18" s="40"/>
    </row>
    <row r="19" spans="1:7" s="10" customFormat="1" ht="18.75" hidden="1" x14ac:dyDescent="0.3">
      <c r="A19" s="12" t="s">
        <v>24</v>
      </c>
      <c r="B19" s="13" t="s">
        <v>49</v>
      </c>
      <c r="C19" s="34">
        <v>0</v>
      </c>
      <c r="D19" s="29">
        <f t="shared" ca="1" si="1"/>
        <v>0</v>
      </c>
      <c r="E19" s="34">
        <f t="shared" ca="1" si="0"/>
        <v>100</v>
      </c>
    </row>
    <row r="20" spans="1:7" s="10" customFormat="1" ht="37.5" hidden="1" x14ac:dyDescent="0.3">
      <c r="A20" s="12" t="s">
        <v>113</v>
      </c>
      <c r="B20" s="13" t="s">
        <v>114</v>
      </c>
      <c r="C20" s="34">
        <v>0</v>
      </c>
      <c r="D20" s="29">
        <f t="shared" ca="1" si="1"/>
        <v>0</v>
      </c>
      <c r="E20" s="34" t="e">
        <f t="shared" ca="1" si="0"/>
        <v>#DIV/0!</v>
      </c>
    </row>
    <row r="21" spans="1:7" s="10" customFormat="1" ht="37.5" x14ac:dyDescent="0.3">
      <c r="A21" s="12" t="s">
        <v>115</v>
      </c>
      <c r="B21" s="13" t="s">
        <v>50</v>
      </c>
      <c r="C21" s="34">
        <v>20000</v>
      </c>
      <c r="D21" s="29">
        <v>20000</v>
      </c>
      <c r="E21" s="34">
        <f t="shared" si="0"/>
        <v>100</v>
      </c>
    </row>
    <row r="22" spans="1:7" s="10" customFormat="1" ht="18.75" hidden="1" x14ac:dyDescent="0.3">
      <c r="A22" s="12" t="s">
        <v>23</v>
      </c>
      <c r="B22" s="13" t="s">
        <v>51</v>
      </c>
      <c r="C22" s="34">
        <v>0</v>
      </c>
      <c r="D22" s="29">
        <f t="shared" ca="1" si="1"/>
        <v>0</v>
      </c>
      <c r="E22" s="34">
        <f t="shared" ca="1" si="0"/>
        <v>100</v>
      </c>
    </row>
    <row r="23" spans="1:7" s="10" customFormat="1" ht="37.5" hidden="1" x14ac:dyDescent="0.3">
      <c r="A23" s="12" t="s">
        <v>52</v>
      </c>
      <c r="B23" s="13" t="s">
        <v>53</v>
      </c>
      <c r="C23" s="34">
        <v>0</v>
      </c>
      <c r="D23" s="29">
        <v>0</v>
      </c>
      <c r="E23" s="34" t="e">
        <f t="shared" si="0"/>
        <v>#DIV/0!</v>
      </c>
    </row>
    <row r="24" spans="1:7" s="23" customFormat="1" ht="18.75" x14ac:dyDescent="0.3">
      <c r="A24" s="21" t="s">
        <v>22</v>
      </c>
      <c r="B24" s="22" t="s">
        <v>54</v>
      </c>
      <c r="C24" s="35">
        <f>C29+C31</f>
        <v>68571.13</v>
      </c>
      <c r="D24" s="35">
        <f>D29+D31</f>
        <v>68571.13</v>
      </c>
      <c r="E24" s="34">
        <f t="shared" si="0"/>
        <v>100</v>
      </c>
    </row>
    <row r="25" spans="1:7" s="10" customFormat="1" ht="18.75" hidden="1" x14ac:dyDescent="0.3">
      <c r="A25" s="12" t="s">
        <v>21</v>
      </c>
      <c r="B25" s="13" t="s">
        <v>55</v>
      </c>
      <c r="C25" s="34">
        <v>0</v>
      </c>
      <c r="D25" s="29">
        <f t="shared" ca="1" si="1"/>
        <v>0</v>
      </c>
      <c r="E25" s="34">
        <f t="shared" ca="1" si="0"/>
        <v>96.993058747830929</v>
      </c>
    </row>
    <row r="26" spans="1:7" s="10" customFormat="1" ht="18.75" hidden="1" x14ac:dyDescent="0.3">
      <c r="A26" s="12" t="s">
        <v>20</v>
      </c>
      <c r="B26" s="13" t="s">
        <v>56</v>
      </c>
      <c r="C26" s="34">
        <v>0</v>
      </c>
      <c r="D26" s="29">
        <f t="shared" ca="1" si="1"/>
        <v>0</v>
      </c>
      <c r="E26" s="34">
        <f t="shared" ca="1" si="0"/>
        <v>100</v>
      </c>
    </row>
    <row r="27" spans="1:7" s="10" customFormat="1" ht="18.75" hidden="1" x14ac:dyDescent="0.3">
      <c r="A27" s="12" t="s">
        <v>57</v>
      </c>
      <c r="B27" s="13" t="s">
        <v>58</v>
      </c>
      <c r="C27" s="34">
        <v>0</v>
      </c>
      <c r="D27" s="29">
        <f t="shared" ca="1" si="1"/>
        <v>0</v>
      </c>
      <c r="E27" s="34">
        <f t="shared" ca="1" si="0"/>
        <v>100</v>
      </c>
    </row>
    <row r="28" spans="1:7" s="10" customFormat="1" ht="18.75" hidden="1" x14ac:dyDescent="0.3">
      <c r="A28" s="12" t="s">
        <v>59</v>
      </c>
      <c r="B28" s="13" t="s">
        <v>60</v>
      </c>
      <c r="C28" s="34">
        <v>0</v>
      </c>
      <c r="D28" s="29">
        <f t="shared" ca="1" si="1"/>
        <v>0</v>
      </c>
      <c r="E28" s="34">
        <f t="shared" ca="1" si="0"/>
        <v>100</v>
      </c>
    </row>
    <row r="29" spans="1:7" s="10" customFormat="1" ht="18.75" x14ac:dyDescent="0.3">
      <c r="A29" s="12" t="s">
        <v>61</v>
      </c>
      <c r="B29" s="13" t="s">
        <v>62</v>
      </c>
      <c r="C29" s="34">
        <v>0</v>
      </c>
      <c r="D29" s="34">
        <v>0</v>
      </c>
      <c r="E29" s="34" t="s">
        <v>132</v>
      </c>
    </row>
    <row r="30" spans="1:7" s="10" customFormat="1" ht="18.75" hidden="1" x14ac:dyDescent="0.3">
      <c r="A30" s="12" t="s">
        <v>63</v>
      </c>
      <c r="B30" s="13" t="s">
        <v>64</v>
      </c>
      <c r="C30" s="34">
        <v>0</v>
      </c>
      <c r="D30" s="29">
        <f t="shared" ca="1" si="1"/>
        <v>0</v>
      </c>
      <c r="E30" s="34">
        <f t="shared" ca="1" si="0"/>
        <v>100</v>
      </c>
    </row>
    <row r="31" spans="1:7" s="10" customFormat="1" ht="18.75" x14ac:dyDescent="0.3">
      <c r="A31" s="12" t="s">
        <v>19</v>
      </c>
      <c r="B31" s="13" t="s">
        <v>65</v>
      </c>
      <c r="C31" s="34">
        <v>68571.13</v>
      </c>
      <c r="D31" s="34">
        <v>68571.13</v>
      </c>
      <c r="E31" s="34">
        <f t="shared" si="0"/>
        <v>100</v>
      </c>
    </row>
    <row r="32" spans="1:7" s="23" customFormat="1" ht="18.75" x14ac:dyDescent="0.3">
      <c r="A32" s="21" t="s">
        <v>18</v>
      </c>
      <c r="B32" s="22" t="s">
        <v>66</v>
      </c>
      <c r="C32" s="28">
        <f>C34+C35</f>
        <v>1263131.08</v>
      </c>
      <c r="D32" s="28">
        <f>D34+D35</f>
        <v>940713.91999999993</v>
      </c>
      <c r="E32" s="34">
        <f t="shared" si="0"/>
        <v>74.474766308497436</v>
      </c>
    </row>
    <row r="33" spans="1:5" s="10" customFormat="1" ht="18.75" hidden="1" x14ac:dyDescent="0.3">
      <c r="A33" s="12" t="s">
        <v>17</v>
      </c>
      <c r="B33" s="13" t="s">
        <v>67</v>
      </c>
      <c r="C33" s="34">
        <v>0</v>
      </c>
      <c r="D33" s="28">
        <f t="shared" ca="1" si="1"/>
        <v>0</v>
      </c>
      <c r="E33" s="34">
        <f t="shared" ca="1" si="0"/>
        <v>100</v>
      </c>
    </row>
    <row r="34" spans="1:5" s="10" customFormat="1" ht="18.75" x14ac:dyDescent="0.3">
      <c r="A34" s="12" t="s">
        <v>16</v>
      </c>
      <c r="B34" s="13" t="s">
        <v>68</v>
      </c>
      <c r="C34" s="34">
        <v>195010</v>
      </c>
      <c r="D34" s="34">
        <v>160406.85</v>
      </c>
      <c r="E34" s="34">
        <f t="shared" si="0"/>
        <v>82.255704835649453</v>
      </c>
    </row>
    <row r="35" spans="1:5" s="10" customFormat="1" ht="18.75" x14ac:dyDescent="0.3">
      <c r="A35" s="12" t="s">
        <v>15</v>
      </c>
      <c r="B35" s="13" t="s">
        <v>69</v>
      </c>
      <c r="C35" s="34">
        <v>1068121.08</v>
      </c>
      <c r="D35" s="34">
        <v>780307.07</v>
      </c>
      <c r="E35" s="34">
        <f t="shared" si="0"/>
        <v>73.054177528262983</v>
      </c>
    </row>
    <row r="36" spans="1:5" s="10" customFormat="1" ht="18.75" hidden="1" x14ac:dyDescent="0.3">
      <c r="A36" s="12" t="s">
        <v>14</v>
      </c>
      <c r="B36" s="13" t="s">
        <v>70</v>
      </c>
      <c r="C36" s="34">
        <v>0</v>
      </c>
      <c r="D36" s="28">
        <f t="shared" ca="1" si="1"/>
        <v>0</v>
      </c>
      <c r="E36" s="34">
        <f t="shared" ca="1" si="0"/>
        <v>96.993058747830929</v>
      </c>
    </row>
    <row r="37" spans="1:5" s="23" customFormat="1" ht="18.75" hidden="1" x14ac:dyDescent="0.3">
      <c r="A37" s="21" t="s">
        <v>71</v>
      </c>
      <c r="B37" s="22" t="s">
        <v>72</v>
      </c>
      <c r="C37" s="35">
        <v>0</v>
      </c>
      <c r="D37" s="28">
        <f t="shared" ca="1" si="1"/>
        <v>0</v>
      </c>
      <c r="E37" s="34">
        <f t="shared" ca="1" si="0"/>
        <v>100</v>
      </c>
    </row>
    <row r="38" spans="1:5" s="10" customFormat="1" ht="18.75" hidden="1" x14ac:dyDescent="0.3">
      <c r="A38" s="12" t="s">
        <v>73</v>
      </c>
      <c r="B38" s="13" t="s">
        <v>74</v>
      </c>
      <c r="C38" s="34">
        <v>0</v>
      </c>
      <c r="D38" s="28">
        <f t="shared" ca="1" si="1"/>
        <v>0</v>
      </c>
      <c r="E38" s="34">
        <f t="shared" ca="1" si="0"/>
        <v>100</v>
      </c>
    </row>
    <row r="39" spans="1:5" s="23" customFormat="1" ht="18.75" hidden="1" x14ac:dyDescent="0.3">
      <c r="A39" s="21" t="s">
        <v>13</v>
      </c>
      <c r="B39" s="22" t="s">
        <v>75</v>
      </c>
      <c r="C39" s="35">
        <f>C42</f>
        <v>0</v>
      </c>
      <c r="D39" s="28">
        <f ca="1">E39-C39</f>
        <v>0</v>
      </c>
      <c r="E39" s="34">
        <f t="shared" ca="1" si="0"/>
        <v>100</v>
      </c>
    </row>
    <row r="40" spans="1:5" s="10" customFormat="1" ht="18.75" hidden="1" x14ac:dyDescent="0.3">
      <c r="A40" s="12" t="s">
        <v>12</v>
      </c>
      <c r="B40" s="13" t="s">
        <v>76</v>
      </c>
      <c r="C40" s="34">
        <v>0</v>
      </c>
      <c r="D40" s="28">
        <f t="shared" ca="1" si="1"/>
        <v>0</v>
      </c>
      <c r="E40" s="34" t="e">
        <f t="shared" ca="1" si="0"/>
        <v>#DIV/0!</v>
      </c>
    </row>
    <row r="41" spans="1:5" s="10" customFormat="1" ht="18.75" hidden="1" x14ac:dyDescent="0.3">
      <c r="A41" s="12" t="s">
        <v>11</v>
      </c>
      <c r="B41" s="13" t="s">
        <v>77</v>
      </c>
      <c r="C41" s="34">
        <v>0</v>
      </c>
      <c r="D41" s="28">
        <f t="shared" ca="1" si="1"/>
        <v>0</v>
      </c>
      <c r="E41" s="34">
        <f t="shared" ca="1" si="0"/>
        <v>100</v>
      </c>
    </row>
    <row r="42" spans="1:5" s="10" customFormat="1" ht="37.5" hidden="1" x14ac:dyDescent="0.3">
      <c r="A42" s="12" t="s">
        <v>10</v>
      </c>
      <c r="B42" s="13" t="s">
        <v>78</v>
      </c>
      <c r="C42" s="34">
        <v>0</v>
      </c>
      <c r="D42" s="28">
        <f t="shared" ca="1" si="1"/>
        <v>0</v>
      </c>
      <c r="E42" s="34" t="e">
        <f t="shared" ca="1" si="0"/>
        <v>#DIV/0!</v>
      </c>
    </row>
    <row r="43" spans="1:5" s="10" customFormat="1" ht="18.75" hidden="1" x14ac:dyDescent="0.3">
      <c r="A43" s="12" t="s">
        <v>9</v>
      </c>
      <c r="B43" s="13" t="s">
        <v>79</v>
      </c>
      <c r="C43" s="34">
        <v>0</v>
      </c>
      <c r="D43" s="28">
        <f t="shared" ca="1" si="1"/>
        <v>0</v>
      </c>
      <c r="E43" s="34">
        <f t="shared" ca="1" si="0"/>
        <v>98.719215479520727</v>
      </c>
    </row>
    <row r="44" spans="1:5" s="10" customFormat="1" ht="18.75" hidden="1" x14ac:dyDescent="0.3">
      <c r="A44" s="12" t="s">
        <v>8</v>
      </c>
      <c r="B44" s="13" t="s">
        <v>80</v>
      </c>
      <c r="C44" s="34">
        <v>0</v>
      </c>
      <c r="D44" s="28">
        <f t="shared" ca="1" si="1"/>
        <v>0</v>
      </c>
      <c r="E44" s="34">
        <f t="shared" ca="1" si="0"/>
        <v>100</v>
      </c>
    </row>
    <row r="45" spans="1:5" s="23" customFormat="1" ht="18.75" x14ac:dyDescent="0.3">
      <c r="A45" s="21" t="s">
        <v>116</v>
      </c>
      <c r="B45" s="22" t="s">
        <v>81</v>
      </c>
      <c r="C45" s="35">
        <f>C46</f>
        <v>135863.67999999999</v>
      </c>
      <c r="D45" s="35">
        <f>D46</f>
        <v>135863.67999999999</v>
      </c>
      <c r="E45" s="34">
        <f t="shared" si="0"/>
        <v>100</v>
      </c>
    </row>
    <row r="46" spans="1:5" s="10" customFormat="1" ht="18.75" x14ac:dyDescent="0.3">
      <c r="A46" s="12" t="s">
        <v>7</v>
      </c>
      <c r="B46" s="13" t="s">
        <v>82</v>
      </c>
      <c r="C46" s="34">
        <v>135863.67999999999</v>
      </c>
      <c r="D46" s="34">
        <v>135863.67999999999</v>
      </c>
      <c r="E46" s="34">
        <f t="shared" si="0"/>
        <v>100</v>
      </c>
    </row>
    <row r="47" spans="1:5" s="10" customFormat="1" ht="18.75" hidden="1" x14ac:dyDescent="0.3">
      <c r="A47" s="12" t="s">
        <v>117</v>
      </c>
      <c r="B47" s="13" t="s">
        <v>83</v>
      </c>
      <c r="C47" s="34">
        <v>0</v>
      </c>
      <c r="D47" s="28">
        <f t="shared" ca="1" si="1"/>
        <v>0</v>
      </c>
      <c r="E47" s="34">
        <f t="shared" ca="1" si="0"/>
        <v>96.993058747830929</v>
      </c>
    </row>
    <row r="48" spans="1:5" s="23" customFormat="1" ht="18.75" hidden="1" x14ac:dyDescent="0.3">
      <c r="A48" s="21" t="s">
        <v>5</v>
      </c>
      <c r="B48" s="22" t="s">
        <v>84</v>
      </c>
      <c r="C48" s="35">
        <v>0</v>
      </c>
      <c r="D48" s="28">
        <f t="shared" ca="1" si="1"/>
        <v>0</v>
      </c>
      <c r="E48" s="34">
        <f t="shared" ca="1" si="0"/>
        <v>100</v>
      </c>
    </row>
    <row r="49" spans="1:5" s="10" customFormat="1" ht="37.5" hidden="1" x14ac:dyDescent="0.3">
      <c r="A49" s="12" t="s">
        <v>118</v>
      </c>
      <c r="B49" s="13" t="s">
        <v>85</v>
      </c>
      <c r="C49" s="34">
        <v>0</v>
      </c>
      <c r="D49" s="28">
        <f t="shared" ca="1" si="1"/>
        <v>0</v>
      </c>
      <c r="E49" s="34">
        <f t="shared" ca="1" si="0"/>
        <v>100</v>
      </c>
    </row>
    <row r="50" spans="1:5" s="10" customFormat="1" ht="18.75" hidden="1" x14ac:dyDescent="0.3">
      <c r="A50" s="12" t="s">
        <v>4</v>
      </c>
      <c r="B50" s="13" t="s">
        <v>86</v>
      </c>
      <c r="C50" s="34">
        <v>0</v>
      </c>
      <c r="D50" s="28">
        <f t="shared" ca="1" si="1"/>
        <v>0</v>
      </c>
      <c r="E50" s="34">
        <f t="shared" ca="1" si="0"/>
        <v>100</v>
      </c>
    </row>
    <row r="51" spans="1:5" s="10" customFormat="1" ht="18.75" hidden="1" x14ac:dyDescent="0.3">
      <c r="A51" s="12" t="s">
        <v>3</v>
      </c>
      <c r="B51" s="13" t="s">
        <v>87</v>
      </c>
      <c r="C51" s="34">
        <v>0</v>
      </c>
      <c r="D51" s="28">
        <f t="shared" ca="1" si="1"/>
        <v>0</v>
      </c>
      <c r="E51" s="34" t="e">
        <f t="shared" ca="1" si="0"/>
        <v>#DIV/0!</v>
      </c>
    </row>
    <row r="52" spans="1:5" s="10" customFormat="1" ht="18.75" hidden="1" x14ac:dyDescent="0.3">
      <c r="A52" s="12" t="s">
        <v>2</v>
      </c>
      <c r="B52" s="13" t="s">
        <v>88</v>
      </c>
      <c r="C52" s="34">
        <v>0</v>
      </c>
      <c r="D52" s="28">
        <f t="shared" ca="1" si="1"/>
        <v>0</v>
      </c>
      <c r="E52" s="34">
        <f t="shared" ca="1" si="0"/>
        <v>100</v>
      </c>
    </row>
    <row r="53" spans="1:5" s="10" customFormat="1" ht="18.75" hidden="1" x14ac:dyDescent="0.3">
      <c r="A53" s="12" t="s">
        <v>1</v>
      </c>
      <c r="B53" s="13" t="s">
        <v>89</v>
      </c>
      <c r="C53" s="34">
        <v>0</v>
      </c>
      <c r="D53" s="28">
        <f t="shared" ca="1" si="1"/>
        <v>0</v>
      </c>
      <c r="E53" s="34" t="e">
        <f t="shared" ca="1" si="0"/>
        <v>#DIV/0!</v>
      </c>
    </row>
    <row r="54" spans="1:5" s="23" customFormat="1" ht="18.75" x14ac:dyDescent="0.3">
      <c r="A54" s="21" t="s">
        <v>90</v>
      </c>
      <c r="B54" s="22" t="s">
        <v>91</v>
      </c>
      <c r="C54" s="28">
        <f>C58</f>
        <v>626458</v>
      </c>
      <c r="D54" s="28">
        <f>D58</f>
        <v>626458</v>
      </c>
      <c r="E54" s="34">
        <f t="shared" si="0"/>
        <v>100</v>
      </c>
    </row>
    <row r="55" spans="1:5" s="10" customFormat="1" ht="18.75" hidden="1" x14ac:dyDescent="0.3">
      <c r="A55" s="12" t="s">
        <v>92</v>
      </c>
      <c r="B55" s="13" t="s">
        <v>93</v>
      </c>
      <c r="C55" s="34">
        <v>0</v>
      </c>
      <c r="D55" s="28">
        <f t="shared" ca="1" si="1"/>
        <v>0</v>
      </c>
      <c r="E55" s="34">
        <f t="shared" ca="1" si="0"/>
        <v>100</v>
      </c>
    </row>
    <row r="56" spans="1:5" s="10" customFormat="1" ht="18.75" hidden="1" x14ac:dyDescent="0.3">
      <c r="A56" s="12" t="s">
        <v>94</v>
      </c>
      <c r="B56" s="13" t="s">
        <v>95</v>
      </c>
      <c r="C56" s="34">
        <v>0</v>
      </c>
      <c r="D56" s="28">
        <f t="shared" ca="1" si="1"/>
        <v>0</v>
      </c>
      <c r="E56" s="34">
        <f t="shared" ca="1" si="0"/>
        <v>100</v>
      </c>
    </row>
    <row r="57" spans="1:5" s="10" customFormat="1" ht="18.75" hidden="1" x14ac:dyDescent="0.3">
      <c r="A57" s="12" t="s">
        <v>96</v>
      </c>
      <c r="B57" s="13" t="s">
        <v>97</v>
      </c>
      <c r="C57" s="34">
        <v>0</v>
      </c>
      <c r="D57" s="28">
        <f t="shared" ca="1" si="1"/>
        <v>0</v>
      </c>
      <c r="E57" s="34">
        <f t="shared" ca="1" si="0"/>
        <v>100</v>
      </c>
    </row>
    <row r="58" spans="1:5" s="10" customFormat="1" ht="18.75" x14ac:dyDescent="0.3">
      <c r="A58" s="12" t="s">
        <v>98</v>
      </c>
      <c r="B58" s="13" t="s">
        <v>99</v>
      </c>
      <c r="C58" s="34">
        <v>626458</v>
      </c>
      <c r="D58" s="34">
        <v>626458</v>
      </c>
      <c r="E58" s="34">
        <f t="shared" si="0"/>
        <v>100</v>
      </c>
    </row>
    <row r="59" spans="1:5" s="23" customFormat="1" ht="18.75" hidden="1" x14ac:dyDescent="0.3">
      <c r="A59" s="21" t="s">
        <v>100</v>
      </c>
      <c r="B59" s="22" t="s">
        <v>101</v>
      </c>
      <c r="C59" s="35">
        <v>0</v>
      </c>
      <c r="D59" s="28">
        <f t="shared" ca="1" si="1"/>
        <v>0</v>
      </c>
      <c r="E59" s="34">
        <f t="shared" ca="1" si="0"/>
        <v>100</v>
      </c>
    </row>
    <row r="60" spans="1:5" s="10" customFormat="1" ht="18.75" hidden="1" x14ac:dyDescent="0.3">
      <c r="A60" s="12" t="s">
        <v>119</v>
      </c>
      <c r="B60" s="13" t="s">
        <v>120</v>
      </c>
      <c r="C60" s="34">
        <v>0</v>
      </c>
      <c r="D60" s="28">
        <f t="shared" ca="1" si="1"/>
        <v>0</v>
      </c>
      <c r="E60" s="34">
        <f t="shared" ca="1" si="0"/>
        <v>100</v>
      </c>
    </row>
    <row r="61" spans="1:5" s="10" customFormat="1" ht="18.75" hidden="1" x14ac:dyDescent="0.3">
      <c r="A61" s="12" t="s">
        <v>6</v>
      </c>
      <c r="B61" s="13" t="s">
        <v>102</v>
      </c>
      <c r="C61" s="34">
        <v>0</v>
      </c>
      <c r="D61" s="28">
        <f t="shared" ca="1" si="1"/>
        <v>0</v>
      </c>
      <c r="E61" s="34">
        <f t="shared" ca="1" si="0"/>
        <v>100</v>
      </c>
    </row>
    <row r="62" spans="1:5" s="23" customFormat="1" ht="37.5" hidden="1" x14ac:dyDescent="0.3">
      <c r="A62" s="21" t="s">
        <v>103</v>
      </c>
      <c r="B62" s="22" t="s">
        <v>104</v>
      </c>
      <c r="C62" s="35">
        <v>0</v>
      </c>
      <c r="D62" s="28">
        <f t="shared" ca="1" si="1"/>
        <v>0</v>
      </c>
      <c r="E62" s="34" t="e">
        <f t="shared" ca="1" si="0"/>
        <v>#DIV/0!</v>
      </c>
    </row>
    <row r="63" spans="1:5" s="10" customFormat="1" ht="18.75" hidden="1" x14ac:dyDescent="0.3">
      <c r="A63" s="12" t="s">
        <v>121</v>
      </c>
      <c r="B63" s="13" t="s">
        <v>105</v>
      </c>
      <c r="C63" s="34">
        <v>0</v>
      </c>
      <c r="D63" s="28">
        <f t="shared" ca="1" si="1"/>
        <v>0</v>
      </c>
      <c r="E63" s="34">
        <f t="shared" ca="1" si="0"/>
        <v>100</v>
      </c>
    </row>
    <row r="64" spans="1:5" s="23" customFormat="1" ht="56.25" hidden="1" x14ac:dyDescent="0.3">
      <c r="A64" s="21" t="s">
        <v>122</v>
      </c>
      <c r="B64" s="22" t="s">
        <v>106</v>
      </c>
      <c r="C64" s="35">
        <v>0</v>
      </c>
      <c r="D64" s="28">
        <f t="shared" ca="1" si="1"/>
        <v>0</v>
      </c>
      <c r="E64" s="34" t="e">
        <f t="shared" ca="1" si="0"/>
        <v>#DIV/0!</v>
      </c>
    </row>
    <row r="65" spans="1:5" s="10" customFormat="1" ht="37.5" hidden="1" x14ac:dyDescent="0.3">
      <c r="A65" s="12" t="s">
        <v>107</v>
      </c>
      <c r="B65" s="13" t="s">
        <v>108</v>
      </c>
      <c r="C65" s="34">
        <v>0</v>
      </c>
      <c r="D65" s="28">
        <v>0</v>
      </c>
      <c r="E65" s="34" t="e">
        <f t="shared" si="0"/>
        <v>#DIV/0!</v>
      </c>
    </row>
    <row r="66" spans="1:5" s="10" customFormat="1" ht="18.75" hidden="1" x14ac:dyDescent="0.3">
      <c r="A66" s="12" t="s">
        <v>109</v>
      </c>
      <c r="B66" s="13" t="s">
        <v>110</v>
      </c>
      <c r="C66" s="34">
        <v>0</v>
      </c>
      <c r="D66" s="28">
        <v>0</v>
      </c>
      <c r="E66" s="34" t="e">
        <f t="shared" si="0"/>
        <v>#DIV/0!</v>
      </c>
    </row>
    <row r="67" spans="1:5" s="10" customFormat="1" ht="18.75" hidden="1" x14ac:dyDescent="0.3">
      <c r="A67" s="12" t="s">
        <v>123</v>
      </c>
      <c r="B67" s="13" t="s">
        <v>111</v>
      </c>
      <c r="C67" s="34">
        <v>0</v>
      </c>
      <c r="D67" s="28">
        <v>0</v>
      </c>
      <c r="E67" s="34" t="e">
        <f t="shared" si="0"/>
        <v>#DIV/0!</v>
      </c>
    </row>
    <row r="68" spans="1:5" s="10" customFormat="1" ht="18.75" hidden="1" x14ac:dyDescent="0.3">
      <c r="A68" s="31" t="s">
        <v>125</v>
      </c>
      <c r="B68" s="13"/>
      <c r="C68" s="34">
        <v>0</v>
      </c>
      <c r="D68" s="28">
        <v>0</v>
      </c>
      <c r="E68" s="34" t="e">
        <f t="shared" si="0"/>
        <v>#DIV/0!</v>
      </c>
    </row>
    <row r="69" spans="1:5" s="10" customFormat="1" ht="18.75" x14ac:dyDescent="0.3">
      <c r="A69" s="15" t="s">
        <v>0</v>
      </c>
      <c r="B69" s="14"/>
      <c r="C69" s="34">
        <f>C7+C15+C18+C24+C32+C45+C54</f>
        <v>5307922.7699999996</v>
      </c>
      <c r="D69" s="34">
        <f>D7+D15+D18+D24+D32+D45+D54</f>
        <v>4840996.6399999997</v>
      </c>
      <c r="E69" s="34">
        <f t="shared" si="0"/>
        <v>91.203222988868021</v>
      </c>
    </row>
    <row r="70" spans="1:5" s="10" customFormat="1" ht="18.75" x14ac:dyDescent="0.3">
      <c r="A70" s="16"/>
      <c r="B70" s="17"/>
      <c r="C70" s="30"/>
      <c r="D70" s="18"/>
      <c r="E70" s="36"/>
    </row>
    <row r="71" spans="1:5" s="10" customFormat="1" ht="18.75" x14ac:dyDescent="0.3">
      <c r="A71" s="16"/>
      <c r="B71" s="17"/>
      <c r="C71" s="30"/>
      <c r="D71" s="18"/>
      <c r="E71" s="36"/>
    </row>
    <row r="72" spans="1:5" s="10" customFormat="1" ht="18.75" x14ac:dyDescent="0.3">
      <c r="A72" s="16"/>
      <c r="B72" s="17"/>
      <c r="C72" s="30"/>
      <c r="D72" s="18"/>
      <c r="E72" s="36"/>
    </row>
    <row r="73" spans="1:5" s="10" customFormat="1" ht="18.75" x14ac:dyDescent="0.3">
      <c r="A73" s="16"/>
      <c r="B73" s="17"/>
      <c r="C73" s="30"/>
      <c r="D73" s="18"/>
      <c r="E73" s="36"/>
    </row>
    <row r="74" spans="1:5" s="10" customFormat="1" ht="18.75" x14ac:dyDescent="0.3">
      <c r="A74" s="16"/>
      <c r="B74" s="17"/>
      <c r="C74" s="30"/>
      <c r="D74" s="18"/>
      <c r="E74" s="36"/>
    </row>
    <row r="75" spans="1:5" s="10" customFormat="1" ht="18.75" x14ac:dyDescent="0.3">
      <c r="A75" s="16"/>
      <c r="B75" s="17"/>
      <c r="C75" s="30"/>
      <c r="D75" s="18"/>
      <c r="E75" s="36"/>
    </row>
    <row r="76" spans="1:5" s="10" customFormat="1" ht="18.75" x14ac:dyDescent="0.3">
      <c r="A76" s="16"/>
      <c r="B76" s="17"/>
      <c r="C76" s="30"/>
      <c r="D76" s="18"/>
      <c r="E76" s="36"/>
    </row>
    <row r="77" spans="1:5" s="10" customFormat="1" ht="18.75" x14ac:dyDescent="0.3">
      <c r="A77" s="16"/>
      <c r="B77" s="17"/>
      <c r="C77" s="30"/>
      <c r="D77" s="18"/>
      <c r="E77" s="36"/>
    </row>
    <row r="78" spans="1:5" s="10" customFormat="1" ht="18.75" x14ac:dyDescent="0.3">
      <c r="A78" s="16"/>
      <c r="B78" s="17"/>
      <c r="C78" s="30"/>
      <c r="D78" s="18"/>
      <c r="E78" s="36"/>
    </row>
    <row r="79" spans="1:5" s="10" customFormat="1" ht="18.75" x14ac:dyDescent="0.3">
      <c r="A79" s="16"/>
      <c r="B79" s="17"/>
      <c r="C79" s="30"/>
      <c r="D79" s="18"/>
      <c r="E79" s="36"/>
    </row>
    <row r="80" spans="1:5" s="10" customFormat="1" ht="18.75" x14ac:dyDescent="0.3">
      <c r="A80" s="16"/>
      <c r="B80" s="17"/>
      <c r="C80" s="30"/>
      <c r="D80" s="18"/>
      <c r="E80" s="36"/>
    </row>
    <row r="81" spans="1:5" s="10" customFormat="1" ht="18.75" x14ac:dyDescent="0.3">
      <c r="A81" s="16"/>
      <c r="B81" s="17"/>
      <c r="C81" s="30"/>
      <c r="D81" s="18"/>
      <c r="E81" s="36"/>
    </row>
    <row r="82" spans="1:5" s="10" customFormat="1" ht="18.75" x14ac:dyDescent="0.3">
      <c r="A82" s="16"/>
      <c r="B82" s="17"/>
      <c r="C82" s="30"/>
      <c r="D82" s="18"/>
      <c r="E82" s="36"/>
    </row>
    <row r="83" spans="1:5" s="10" customFormat="1" ht="18.75" x14ac:dyDescent="0.3">
      <c r="A83" s="16"/>
      <c r="B83" s="17"/>
      <c r="C83" s="30"/>
      <c r="D83" s="18"/>
      <c r="E83" s="36"/>
    </row>
    <row r="84" spans="1:5" s="10" customFormat="1" ht="18.75" x14ac:dyDescent="0.3">
      <c r="A84" s="16"/>
      <c r="B84" s="17"/>
      <c r="C84" s="30"/>
      <c r="D84" s="18"/>
      <c r="E84" s="36"/>
    </row>
    <row r="85" spans="1:5" s="10" customFormat="1" ht="18.75" x14ac:dyDescent="0.3">
      <c r="A85" s="16"/>
      <c r="B85" s="17"/>
      <c r="C85" s="30"/>
      <c r="D85" s="18"/>
      <c r="E85" s="36"/>
    </row>
    <row r="86" spans="1:5" s="10" customFormat="1" ht="18.75" x14ac:dyDescent="0.3">
      <c r="A86" s="16"/>
      <c r="B86" s="17"/>
      <c r="C86" s="30"/>
      <c r="D86" s="18"/>
      <c r="E86" s="36"/>
    </row>
    <row r="87" spans="1:5" s="10" customFormat="1" ht="18.75" x14ac:dyDescent="0.3">
      <c r="A87" s="16"/>
      <c r="B87" s="17"/>
      <c r="C87" s="30"/>
      <c r="D87" s="18"/>
      <c r="E87" s="36"/>
    </row>
    <row r="88" spans="1:5" s="10" customFormat="1" ht="18.75" x14ac:dyDescent="0.3">
      <c r="A88" s="16"/>
      <c r="B88" s="17"/>
      <c r="C88" s="30"/>
      <c r="D88" s="18"/>
      <c r="E88" s="36"/>
    </row>
    <row r="89" spans="1:5" s="10" customFormat="1" ht="18.75" x14ac:dyDescent="0.3">
      <c r="A89" s="16"/>
      <c r="B89" s="17"/>
      <c r="C89" s="30"/>
      <c r="D89" s="18"/>
      <c r="E89" s="36"/>
    </row>
    <row r="90" spans="1:5" s="10" customFormat="1" ht="18.75" x14ac:dyDescent="0.3">
      <c r="A90" s="16"/>
      <c r="B90" s="17"/>
      <c r="C90" s="30"/>
      <c r="D90" s="18"/>
      <c r="E90" s="36"/>
    </row>
    <row r="91" spans="1:5" s="10" customFormat="1" ht="18.75" x14ac:dyDescent="0.3">
      <c r="A91" s="16"/>
      <c r="B91" s="17"/>
      <c r="C91" s="30"/>
      <c r="D91" s="18"/>
      <c r="E91" s="36"/>
    </row>
    <row r="92" spans="1:5" s="10" customFormat="1" ht="18.75" x14ac:dyDescent="0.3">
      <c r="A92" s="16"/>
      <c r="B92" s="17"/>
      <c r="C92" s="30"/>
      <c r="D92" s="18"/>
      <c r="E92" s="36"/>
    </row>
    <row r="93" spans="1:5" s="10" customFormat="1" ht="18.75" x14ac:dyDescent="0.3">
      <c r="A93" s="16"/>
      <c r="B93" s="17"/>
      <c r="C93" s="30"/>
      <c r="D93" s="18"/>
      <c r="E93" s="36"/>
    </row>
    <row r="94" spans="1:5" s="10" customFormat="1" ht="18.75" x14ac:dyDescent="0.3">
      <c r="A94" s="16"/>
      <c r="B94" s="17"/>
      <c r="C94" s="30"/>
      <c r="D94" s="18"/>
      <c r="E94" s="36"/>
    </row>
    <row r="95" spans="1:5" s="10" customFormat="1" ht="18.75" x14ac:dyDescent="0.3">
      <c r="A95" s="16"/>
      <c r="B95" s="17"/>
      <c r="C95" s="30"/>
      <c r="D95" s="18"/>
      <c r="E95" s="36"/>
    </row>
    <row r="96" spans="1:5" s="10" customFormat="1" ht="18.75" x14ac:dyDescent="0.3">
      <c r="A96" s="16"/>
      <c r="B96" s="17"/>
      <c r="C96" s="30"/>
      <c r="D96" s="18"/>
      <c r="E96" s="36"/>
    </row>
    <row r="97" spans="1:5" s="10" customFormat="1" ht="18.75" x14ac:dyDescent="0.3">
      <c r="A97" s="16"/>
      <c r="B97" s="17"/>
      <c r="C97" s="30"/>
      <c r="D97" s="18"/>
      <c r="E97" s="36"/>
    </row>
    <row r="98" spans="1:5" s="10" customFormat="1" ht="18.75" x14ac:dyDescent="0.3">
      <c r="A98" s="16"/>
      <c r="B98" s="17"/>
      <c r="C98" s="30"/>
      <c r="D98" s="18"/>
      <c r="E98" s="36"/>
    </row>
    <row r="99" spans="1:5" x14ac:dyDescent="0.2">
      <c r="B99" s="9"/>
    </row>
    <row r="100" spans="1:5" x14ac:dyDescent="0.2">
      <c r="B100" s="9"/>
    </row>
    <row r="101" spans="1:5" x14ac:dyDescent="0.2">
      <c r="B101" s="9"/>
    </row>
    <row r="102" spans="1:5" x14ac:dyDescent="0.2">
      <c r="B102" s="9"/>
    </row>
    <row r="103" spans="1:5" x14ac:dyDescent="0.2">
      <c r="B103" s="9"/>
    </row>
    <row r="104" spans="1:5" x14ac:dyDescent="0.2">
      <c r="B104" s="9"/>
    </row>
    <row r="105" spans="1:5" x14ac:dyDescent="0.2">
      <c r="B105" s="9"/>
    </row>
    <row r="106" spans="1:5" x14ac:dyDescent="0.2">
      <c r="B106" s="9"/>
    </row>
    <row r="107" spans="1:5" x14ac:dyDescent="0.2">
      <c r="B107" s="9"/>
    </row>
    <row r="108" spans="1:5" x14ac:dyDescent="0.2">
      <c r="B108" s="9"/>
    </row>
    <row r="109" spans="1:5" x14ac:dyDescent="0.2">
      <c r="B109" s="9"/>
    </row>
    <row r="110" spans="1:5" x14ac:dyDescent="0.2">
      <c r="B110" s="9"/>
    </row>
    <row r="111" spans="1:5" x14ac:dyDescent="0.2">
      <c r="B111" s="9"/>
    </row>
    <row r="112" spans="1:5" x14ac:dyDescent="0.2">
      <c r="B112" s="9"/>
    </row>
    <row r="113" spans="2:2" x14ac:dyDescent="0.2">
      <c r="B113" s="9"/>
    </row>
    <row r="114" spans="2:2" x14ac:dyDescent="0.2">
      <c r="B114" s="9"/>
    </row>
    <row r="115" spans="2:2" x14ac:dyDescent="0.2">
      <c r="B115" s="9"/>
    </row>
    <row r="116" spans="2:2" x14ac:dyDescent="0.2">
      <c r="B116" s="9"/>
    </row>
    <row r="117" spans="2:2" x14ac:dyDescent="0.2">
      <c r="B117" s="9"/>
    </row>
    <row r="118" spans="2:2" x14ac:dyDescent="0.2">
      <c r="B118" s="9"/>
    </row>
    <row r="119" spans="2:2" x14ac:dyDescent="0.2">
      <c r="B119" s="9"/>
    </row>
    <row r="120" spans="2:2" x14ac:dyDescent="0.2">
      <c r="B120" s="9"/>
    </row>
    <row r="121" spans="2:2" x14ac:dyDescent="0.2">
      <c r="B121" s="9"/>
    </row>
  </sheetData>
  <mergeCells count="2">
    <mergeCell ref="A3:E3"/>
    <mergeCell ref="B1:E1"/>
  </mergeCells>
  <phoneticPr fontId="3" type="noConversion"/>
  <pageMargins left="0.74803149606299213" right="0.39370078740157483" top="0.27559055118110237" bottom="0.19685039370078741" header="0.27559055118110237" footer="0.27559055118110237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Neybauer</dc:creator>
  <cp:lastModifiedBy>НР</cp:lastModifiedBy>
  <cp:lastPrinted>2018-05-15T10:52:34Z</cp:lastPrinted>
  <dcterms:created xsi:type="dcterms:W3CDTF">2007-09-12T09:25:25Z</dcterms:created>
  <dcterms:modified xsi:type="dcterms:W3CDTF">2020-03-23T17:48:03Z</dcterms:modified>
</cp:coreProperties>
</file>